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75" windowHeight="12090"/>
  </bookViews>
  <sheets>
    <sheet name="深基坑监测" sheetId="3" r:id="rId1"/>
  </sheets>
  <definedNames>
    <definedName name="_xlnm.Print_Titles" localSheetId="0">深基坑监测!$1:$1</definedName>
    <definedName name="_xlnm.Print_Area" localSheetId="0">深基坑监测!$A$1:$J$21</definedName>
  </definedNames>
  <calcPr calcId="144525"/>
</workbook>
</file>

<file path=xl/sharedStrings.xml><?xml version="1.0" encoding="utf-8"?>
<sst xmlns="http://schemas.openxmlformats.org/spreadsheetml/2006/main" count="67" uniqueCount="43">
  <si>
    <t>禅港东路（紫洞大道-佛山一环东侧）工程深基坑监测-预算书</t>
  </si>
  <si>
    <t>一、沉井基坑监测</t>
  </si>
  <si>
    <t>序号</t>
  </si>
  <si>
    <t>检测对象</t>
  </si>
  <si>
    <t>监测项目</t>
  </si>
  <si>
    <t>单位</t>
  </si>
  <si>
    <t>点数</t>
  </si>
  <si>
    <t>监测次数</t>
  </si>
  <si>
    <t>单位（元）</t>
  </si>
  <si>
    <t>总价（元）</t>
  </si>
  <si>
    <t>备注</t>
  </si>
  <si>
    <t>一</t>
  </si>
  <si>
    <t>安装费</t>
  </si>
  <si>
    <t>沉井结构-基坑顶水平位移</t>
  </si>
  <si>
    <t>水平位移</t>
  </si>
  <si>
    <t>位移观测点材料埋设费</t>
  </si>
  <si>
    <t>点</t>
  </si>
  <si>
    <t>/</t>
  </si>
  <si>
    <t>沉井结构-基坑顶竖向位移</t>
  </si>
  <si>
    <t>竖向位移</t>
  </si>
  <si>
    <t>沉降观测点埋设费</t>
  </si>
  <si>
    <t>土体</t>
  </si>
  <si>
    <t>深层水平位移</t>
  </si>
  <si>
    <t>土体斜测管埋设费</t>
  </si>
  <si>
    <t>m</t>
  </si>
  <si>
    <t>地下水</t>
  </si>
  <si>
    <t>地下水位</t>
  </si>
  <si>
    <t>水位管埋设费</t>
  </si>
  <si>
    <t>地表沉降点</t>
  </si>
  <si>
    <t>沉降观测点
埋设费</t>
  </si>
  <si>
    <t>小计</t>
  </si>
  <si>
    <t>二</t>
  </si>
  <si>
    <t>监测费用</t>
  </si>
  <si>
    <t>位移观测点监测费</t>
  </si>
  <si>
    <t>点•次</t>
  </si>
  <si>
    <t>沉降观测点监测费</t>
  </si>
  <si>
    <t>监测费</t>
  </si>
  <si>
    <t>沉降观测点
监测费</t>
  </si>
  <si>
    <t>技术服务费 （2.1+2.2+2.5）*0.22</t>
  </si>
  <si>
    <t>合计（一+二）</t>
  </si>
  <si>
    <t>控制价</t>
  </si>
  <si>
    <t>控制价折率为90%</t>
  </si>
  <si>
    <t>说明：
1、以上计费包括人工费、税费、规费、措施费、材料费、机械费、交通费、成果报告等一切费用。
2、单价根据广东省建设工程质量安全检测和鉴定协会《关于印发＜广东省房屋建筑和市政工程质量安全检测收费指导价（第一批）＞和＜广东省既有房屋建筑安全性签定收费指导价＞的通知》（粤建检协[2015]8号）文件执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</si>
</sst>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view="pageBreakPreview" zoomScale="90" zoomScaleNormal="100" topLeftCell="A6" workbookViewId="0">
      <selection activeCell="L19" sqref="L19"/>
    </sheetView>
  </sheetViews>
  <sheetFormatPr defaultColWidth="9" defaultRowHeight="13.5"/>
  <cols>
    <col min="1" max="1" width="8.625" style="1" customWidth="1"/>
    <col min="2" max="2" width="11.125" style="1" customWidth="1"/>
    <col min="3" max="3" width="8.625" style="1" customWidth="1"/>
    <col min="4" max="4" width="14.625" style="1" customWidth="1"/>
    <col min="5" max="8" width="8.625" style="1" customWidth="1"/>
    <col min="9" max="9" width="13.75" style="1" customWidth="1"/>
    <col min="10" max="10" width="12.775" style="1" customWidth="1"/>
    <col min="11" max="11" width="9" style="1"/>
    <col min="12" max="12" width="9.375"/>
    <col min="15" max="15" width="10.125" style="2" customWidth="1"/>
    <col min="16" max="16" width="12.625" style="2"/>
  </cols>
  <sheetData>
    <row r="1" ht="5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1" customHeight="1" spans="1:10">
      <c r="A3" s="5" t="s">
        <v>2</v>
      </c>
      <c r="B3" s="5" t="s">
        <v>3</v>
      </c>
      <c r="C3" s="5" t="s">
        <v>4</v>
      </c>
      <c r="D3" s="5"/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ht="31" customHeight="1" spans="1:10">
      <c r="A4" s="5" t="s">
        <v>11</v>
      </c>
      <c r="B4" s="5" t="s">
        <v>12</v>
      </c>
      <c r="C4" s="5"/>
      <c r="D4" s="5"/>
      <c r="E4" s="5"/>
      <c r="F4" s="5"/>
      <c r="G4" s="5"/>
      <c r="H4" s="5"/>
      <c r="I4" s="5"/>
      <c r="J4" s="5"/>
    </row>
    <row r="5" customFormat="1" ht="51" customHeight="1" spans="1:16">
      <c r="A5" s="5">
        <v>1.1</v>
      </c>
      <c r="B5" s="5" t="s">
        <v>13</v>
      </c>
      <c r="C5" s="5" t="s">
        <v>14</v>
      </c>
      <c r="D5" s="5" t="s">
        <v>15</v>
      </c>
      <c r="E5" s="5" t="s">
        <v>16</v>
      </c>
      <c r="F5" s="6">
        <v>8</v>
      </c>
      <c r="G5" s="6" t="s">
        <v>17</v>
      </c>
      <c r="H5" s="6">
        <v>250</v>
      </c>
      <c r="I5" s="6">
        <f>H5*F5</f>
        <v>2000</v>
      </c>
      <c r="J5" s="5"/>
      <c r="K5" s="1"/>
      <c r="O5" s="2"/>
      <c r="P5" s="2"/>
    </row>
    <row r="6" ht="48" customHeight="1" spans="1:10">
      <c r="A6" s="5">
        <v>1.2</v>
      </c>
      <c r="B6" s="5" t="s">
        <v>18</v>
      </c>
      <c r="C6" s="5" t="s">
        <v>19</v>
      </c>
      <c r="D6" s="5" t="s">
        <v>20</v>
      </c>
      <c r="E6" s="5" t="s">
        <v>16</v>
      </c>
      <c r="F6" s="5">
        <v>8</v>
      </c>
      <c r="G6" s="6" t="s">
        <v>17</v>
      </c>
      <c r="H6" s="5">
        <v>250</v>
      </c>
      <c r="I6" s="6">
        <f>H6*F6</f>
        <v>2000</v>
      </c>
      <c r="J6" s="5"/>
    </row>
    <row r="7" ht="31" customHeight="1" spans="1:10">
      <c r="A7" s="5">
        <v>1.3</v>
      </c>
      <c r="B7" s="5" t="s">
        <v>21</v>
      </c>
      <c r="C7" s="5" t="s">
        <v>22</v>
      </c>
      <c r="D7" s="5" t="s">
        <v>23</v>
      </c>
      <c r="E7" s="5" t="s">
        <v>24</v>
      </c>
      <c r="F7" s="5">
        <v>102.54</v>
      </c>
      <c r="G7" s="6" t="s">
        <v>17</v>
      </c>
      <c r="H7" s="5">
        <v>180</v>
      </c>
      <c r="I7" s="6">
        <f>H7*F7</f>
        <v>18457.2</v>
      </c>
      <c r="J7" s="5"/>
    </row>
    <row r="8" ht="31" customHeight="1" spans="1:10">
      <c r="A8" s="5">
        <v>1.4</v>
      </c>
      <c r="B8" s="5" t="s">
        <v>25</v>
      </c>
      <c r="C8" s="5" t="s">
        <v>26</v>
      </c>
      <c r="D8" s="5" t="s">
        <v>27</v>
      </c>
      <c r="E8" s="5" t="s">
        <v>24</v>
      </c>
      <c r="F8" s="5">
        <v>39.18</v>
      </c>
      <c r="G8" s="6" t="s">
        <v>17</v>
      </c>
      <c r="H8" s="5">
        <v>180</v>
      </c>
      <c r="I8" s="6">
        <f>H8*F8</f>
        <v>7052.4</v>
      </c>
      <c r="J8" s="5"/>
    </row>
    <row r="9" ht="31" customHeight="1" spans="1:10">
      <c r="A9" s="5">
        <v>1.5</v>
      </c>
      <c r="B9" s="5" t="s">
        <v>28</v>
      </c>
      <c r="C9" s="5" t="s">
        <v>19</v>
      </c>
      <c r="D9" s="5" t="s">
        <v>29</v>
      </c>
      <c r="E9" s="5" t="s">
        <v>16</v>
      </c>
      <c r="F9" s="6">
        <v>8</v>
      </c>
      <c r="G9" s="6" t="s">
        <v>17</v>
      </c>
      <c r="H9" s="6">
        <v>250</v>
      </c>
      <c r="I9" s="6">
        <f>H9*F9</f>
        <v>2000</v>
      </c>
      <c r="J9" s="5"/>
    </row>
    <row r="10" ht="31" customHeight="1" spans="1:10">
      <c r="A10" s="5" t="s">
        <v>30</v>
      </c>
      <c r="B10" s="5"/>
      <c r="C10" s="5"/>
      <c r="D10" s="5"/>
      <c r="E10" s="5"/>
      <c r="F10" s="5"/>
      <c r="G10" s="5"/>
      <c r="H10" s="5"/>
      <c r="I10" s="6">
        <f>SUM(I5:I9)</f>
        <v>31509.6</v>
      </c>
      <c r="J10" s="5"/>
    </row>
    <row r="11" ht="31" customHeight="1" spans="1:10">
      <c r="A11" s="5" t="s">
        <v>31</v>
      </c>
      <c r="B11" s="5" t="s">
        <v>32</v>
      </c>
      <c r="C11" s="5"/>
      <c r="D11" s="5"/>
      <c r="E11" s="5"/>
      <c r="F11" s="5"/>
      <c r="G11" s="5"/>
      <c r="H11" s="5"/>
      <c r="I11" s="5"/>
      <c r="J11" s="5"/>
    </row>
    <row r="12" customFormat="1" ht="42" customHeight="1" spans="1:16">
      <c r="A12" s="5">
        <v>2.1</v>
      </c>
      <c r="B12" s="5" t="s">
        <v>13</v>
      </c>
      <c r="C12" s="5" t="s">
        <v>14</v>
      </c>
      <c r="D12" s="5" t="s">
        <v>33</v>
      </c>
      <c r="E12" s="5" t="s">
        <v>34</v>
      </c>
      <c r="F12" s="6">
        <v>8</v>
      </c>
      <c r="G12" s="6">
        <v>30</v>
      </c>
      <c r="H12" s="6">
        <v>74</v>
      </c>
      <c r="I12" s="6">
        <f>H12*G12*F12</f>
        <v>17760</v>
      </c>
      <c r="J12" s="5"/>
      <c r="K12" s="1"/>
      <c r="O12" s="2"/>
      <c r="P12" s="2"/>
    </row>
    <row r="13" ht="51" customHeight="1" spans="1:10">
      <c r="A13" s="5">
        <v>2.2</v>
      </c>
      <c r="B13" s="5" t="s">
        <v>18</v>
      </c>
      <c r="C13" s="5" t="s">
        <v>19</v>
      </c>
      <c r="D13" s="5" t="s">
        <v>35</v>
      </c>
      <c r="E13" s="5" t="s">
        <v>34</v>
      </c>
      <c r="F13" s="5">
        <v>8</v>
      </c>
      <c r="G13" s="6">
        <v>30</v>
      </c>
      <c r="H13" s="5">
        <v>50</v>
      </c>
      <c r="I13" s="6">
        <f>H13*G13*F13</f>
        <v>12000</v>
      </c>
      <c r="J13" s="5"/>
    </row>
    <row r="14" ht="31" customHeight="1" spans="1:10">
      <c r="A14" s="5">
        <v>2.3</v>
      </c>
      <c r="B14" s="5" t="s">
        <v>21</v>
      </c>
      <c r="C14" s="5" t="s">
        <v>22</v>
      </c>
      <c r="D14" s="5" t="s">
        <v>36</v>
      </c>
      <c r="E14" s="5" t="s">
        <v>34</v>
      </c>
      <c r="F14" s="5">
        <v>8</v>
      </c>
      <c r="G14" s="6">
        <v>30</v>
      </c>
      <c r="H14" s="5">
        <v>200</v>
      </c>
      <c r="I14" s="6">
        <f>H14*G14*F14</f>
        <v>48000</v>
      </c>
      <c r="J14" s="5"/>
    </row>
    <row r="15" ht="31" customHeight="1" spans="1:10">
      <c r="A15" s="5">
        <v>2.4</v>
      </c>
      <c r="B15" s="5" t="s">
        <v>25</v>
      </c>
      <c r="C15" s="5" t="s">
        <v>26</v>
      </c>
      <c r="D15" s="5" t="s">
        <v>36</v>
      </c>
      <c r="E15" s="5" t="s">
        <v>34</v>
      </c>
      <c r="F15" s="5">
        <v>4</v>
      </c>
      <c r="G15" s="6">
        <v>30</v>
      </c>
      <c r="H15" s="5">
        <v>200</v>
      </c>
      <c r="I15" s="6">
        <f>H15*G15*F15</f>
        <v>24000</v>
      </c>
      <c r="J15" s="5"/>
    </row>
    <row r="16" ht="36" customHeight="1" spans="1:10">
      <c r="A16" s="5">
        <v>2.5</v>
      </c>
      <c r="B16" s="5" t="s">
        <v>28</v>
      </c>
      <c r="C16" s="5" t="s">
        <v>19</v>
      </c>
      <c r="D16" s="5" t="s">
        <v>37</v>
      </c>
      <c r="E16" s="5" t="s">
        <v>34</v>
      </c>
      <c r="F16" s="6">
        <v>8</v>
      </c>
      <c r="G16" s="6">
        <v>30</v>
      </c>
      <c r="H16" s="6">
        <v>50</v>
      </c>
      <c r="I16" s="6">
        <f>H16*G16*F16</f>
        <v>12000</v>
      </c>
      <c r="J16" s="5"/>
    </row>
    <row r="17" ht="36" customHeight="1" spans="1:10">
      <c r="A17" s="5">
        <v>2.6</v>
      </c>
      <c r="B17" s="5" t="s">
        <v>38</v>
      </c>
      <c r="C17" s="5"/>
      <c r="D17" s="5"/>
      <c r="E17" s="5"/>
      <c r="F17" s="5"/>
      <c r="G17" s="5"/>
      <c r="H17" s="5"/>
      <c r="I17" s="5">
        <f>(I12+I13+I16)*0.22</f>
        <v>9187.2</v>
      </c>
      <c r="J17" s="5"/>
    </row>
    <row r="18" ht="31" customHeight="1" spans="1:10">
      <c r="A18" s="5" t="s">
        <v>30</v>
      </c>
      <c r="B18" s="5"/>
      <c r="C18" s="5"/>
      <c r="D18" s="5"/>
      <c r="E18" s="5"/>
      <c r="F18" s="5"/>
      <c r="G18" s="5"/>
      <c r="H18" s="5"/>
      <c r="I18" s="5">
        <f>SUM(I12:I17)</f>
        <v>122947.2</v>
      </c>
      <c r="J18" s="5"/>
    </row>
    <row r="19" ht="32" customHeight="1" spans="1:10">
      <c r="A19" s="7" t="s">
        <v>39</v>
      </c>
      <c r="B19" s="7"/>
      <c r="C19" s="7"/>
      <c r="D19" s="7"/>
      <c r="E19" s="7"/>
      <c r="F19" s="7"/>
      <c r="G19" s="7"/>
      <c r="H19" s="7"/>
      <c r="I19" s="7">
        <f>I10+I18</f>
        <v>154456.8</v>
      </c>
      <c r="J19" s="7"/>
    </row>
    <row r="20" ht="35" customHeight="1" spans="1:10">
      <c r="A20" s="8" t="s">
        <v>40</v>
      </c>
      <c r="B20" s="8"/>
      <c r="C20" s="8"/>
      <c r="D20" s="8"/>
      <c r="E20" s="8"/>
      <c r="F20" s="8"/>
      <c r="G20" s="8"/>
      <c r="H20" s="8"/>
      <c r="I20" s="5">
        <v>139100</v>
      </c>
      <c r="J20" s="11" t="s">
        <v>41</v>
      </c>
    </row>
    <row r="21" ht="81" customHeight="1" spans="1:10">
      <c r="A21" s="9" t="s">
        <v>42</v>
      </c>
      <c r="B21" s="10"/>
      <c r="C21" s="10"/>
      <c r="D21" s="10"/>
      <c r="E21" s="10"/>
      <c r="F21" s="10"/>
      <c r="G21" s="10"/>
      <c r="H21" s="10"/>
      <c r="I21" s="10"/>
      <c r="J21" s="12"/>
    </row>
  </sheetData>
  <mergeCells count="10">
    <mergeCell ref="A1:J1"/>
    <mergeCell ref="A2:J2"/>
    <mergeCell ref="C3:D3"/>
    <mergeCell ref="C4:J4"/>
    <mergeCell ref="A10:H10"/>
    <mergeCell ref="B17:D17"/>
    <mergeCell ref="A18:H18"/>
    <mergeCell ref="A19:H19"/>
    <mergeCell ref="A20:H20"/>
    <mergeCell ref="A21:J21"/>
  </mergeCells>
  <pageMargins left="0.700694444444445" right="0.700694444444445" top="0.751388888888889" bottom="0.751388888888889" header="0.298611111111111" footer="0.298611111111111"/>
  <pageSetup paperSize="9" scale="6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深基坑监测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张13534451574</cp:lastModifiedBy>
  <dcterms:created xsi:type="dcterms:W3CDTF">2022-03-28T03:00:00Z</dcterms:created>
  <dcterms:modified xsi:type="dcterms:W3CDTF">2025-01-08T02:41:19Z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C2C0EF7C244948D5AD81940494251E47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